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a07590403ec15ff/TAIWO FLASH 14-10-2022/ACME PROFESSIONALS/ACME TEMPLATES/"/>
    </mc:Choice>
  </mc:AlternateContent>
  <xr:revisionPtr revIDLastSave="1" documentId="8_{0AF044F9-C0B2-48BD-BEA2-E57EE9FB8814}" xr6:coauthVersionLast="47" xr6:coauthVersionMax="47" xr10:uidLastSave="{9980AC14-9192-4F09-85DA-1EC715245562}"/>
  <bookViews>
    <workbookView xWindow="-120" yWindow="-120" windowWidth="20730" windowHeight="11160" xr2:uid="{9FE2582B-A55C-4F54-8416-08C244631DF4}"/>
  </bookViews>
  <sheets>
    <sheet name="New PAY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19" i="1"/>
  <c r="B16" i="1"/>
  <c r="D12" i="1"/>
  <c r="D7" i="1"/>
  <c r="D36" i="1" s="1"/>
  <c r="D13" i="1" l="1"/>
  <c r="D10" i="1"/>
  <c r="D14" i="1"/>
  <c r="D11" i="1"/>
  <c r="D15" i="1"/>
  <c r="D20" i="1" l="1"/>
  <c r="D16" i="1"/>
  <c r="D21" i="1"/>
  <c r="D33" i="1" s="1"/>
  <c r="D32" i="1" l="1"/>
  <c r="D25" i="1"/>
  <c r="D27" i="1" s="1"/>
  <c r="D28" i="1" s="1"/>
  <c r="D31" i="1" s="1"/>
  <c r="D34" i="1" l="1"/>
  <c r="D38" i="1" s="1"/>
</calcChain>
</file>

<file path=xl/sharedStrings.xml><?xml version="1.0" encoding="utf-8"?>
<sst xmlns="http://schemas.openxmlformats.org/spreadsheetml/2006/main" count="39" uniqueCount="39">
  <si>
    <t>NTA (Effective 1 Jan. 2026)</t>
  </si>
  <si>
    <t>Staff Name</t>
  </si>
  <si>
    <t>Input Employee Annual Rent here ---&gt;</t>
  </si>
  <si>
    <t>Input Employee Annual Pay here ---&gt;</t>
  </si>
  <si>
    <t>Edit to match your organization policy</t>
  </si>
  <si>
    <t>Pay Rates:</t>
  </si>
  <si>
    <t>Pay Breakdown:</t>
  </si>
  <si>
    <t xml:space="preserve">Basic Pay </t>
  </si>
  <si>
    <t>Housing Allowance</t>
  </si>
  <si>
    <t>Transport Allowance</t>
  </si>
  <si>
    <t>Lunch Allowance</t>
  </si>
  <si>
    <t>Utility Allowance</t>
  </si>
  <si>
    <t>Dressing Allowance</t>
  </si>
  <si>
    <t>Annual Gross Pay</t>
  </si>
  <si>
    <t>Eligible Deductions</t>
  </si>
  <si>
    <t>Rent Relief Allowance (N500,000 or 20% of Annual Rent, which ever is lower)</t>
  </si>
  <si>
    <t>Employee Pension (8% of Basic, Housing &amp; Transport)</t>
  </si>
  <si>
    <t>NHF (2.5% of Basic Salary: if paid by employee.Voluntary for private entities)</t>
  </si>
  <si>
    <t>National Health Insurance Scheme (If paid by the employee)</t>
  </si>
  <si>
    <t>Mortgage Loan Interest (If paid by the employee for owner-occupied house)</t>
  </si>
  <si>
    <t>Life Assurance Premium or Annuity for Prior year (if paid by employee for self or spouse)</t>
  </si>
  <si>
    <t>Total Tax Relief (Tax Free Pay)</t>
  </si>
  <si>
    <t>Total Taxable Income (Annual Gross Pay - Tax Free Pay)</t>
  </si>
  <si>
    <t>New Tax Table:</t>
  </si>
  <si>
    <t>Annual PAYE Tax</t>
  </si>
  <si>
    <t>First ₦800,000 @ 0%</t>
  </si>
  <si>
    <t>Next ₦2,200,000 @ 15%</t>
  </si>
  <si>
    <t>Monthly Deductions:</t>
  </si>
  <si>
    <t>Next ₦9,000,000 @ 18%</t>
  </si>
  <si>
    <t>PAYE Tax</t>
  </si>
  <si>
    <t>Next ₦13,000,000 @ 21%</t>
  </si>
  <si>
    <t>Employee Pensions</t>
  </si>
  <si>
    <t>Next ₦25,000,000 @ 23%</t>
  </si>
  <si>
    <t>NHF</t>
  </si>
  <si>
    <t>Above ₦50,000,000 @ 25%</t>
  </si>
  <si>
    <t>Total deductions</t>
  </si>
  <si>
    <t>Monthly Gross Pay</t>
  </si>
  <si>
    <t>Monthly Net Pay (Take Home)</t>
  </si>
  <si>
    <t>Effective 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</si>
</sst>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9" x14ac:knownFonts="1">
    <font>
      <sz val="10"/>
      <color theme="1"/>
      <name val="Century Gothic"/>
      <family val="2"/>
    </font>
    <font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u/>
      <sz val="10"/>
      <color rgb="FFFF0000"/>
      <name val="Century Gothic"/>
      <family val="2"/>
    </font>
    <font>
      <b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b/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FBE4D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4" fontId="0" fillId="0" borderId="0" xfId="1" applyFont="1" applyFill="1" applyAlignment="1">
      <alignment vertical="center"/>
    </xf>
    <xf numFmtId="0" fontId="0" fillId="0" borderId="0" xfId="0"/>
    <xf numFmtId="43" fontId="0" fillId="0" borderId="0" xfId="0" applyNumberFormat="1" applyAlignment="1">
      <alignment vertical="center"/>
    </xf>
    <xf numFmtId="0" fontId="5" fillId="0" borderId="0" xfId="0" applyFont="1"/>
    <xf numFmtId="0" fontId="6" fillId="3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10" fontId="7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10" fontId="0" fillId="3" borderId="0" xfId="0" applyNumberFormat="1" applyFill="1" applyAlignment="1">
      <alignment horizontal="right" vertical="center"/>
    </xf>
    <xf numFmtId="43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8" fillId="0" borderId="0" xfId="0" applyFont="1"/>
    <xf numFmtId="0" fontId="6" fillId="4" borderId="0" xfId="0" applyFont="1" applyFill="1" applyAlignment="1">
      <alignment horizontal="right" vertical="center"/>
    </xf>
    <xf numFmtId="0" fontId="0" fillId="4" borderId="0" xfId="0" applyFill="1" applyAlignment="1">
      <alignment horizontal="right"/>
    </xf>
    <xf numFmtId="43" fontId="2" fillId="0" borderId="0" xfId="0" applyNumberFormat="1" applyFont="1" applyAlignment="1">
      <alignment vertical="center"/>
    </xf>
    <xf numFmtId="10" fontId="0" fillId="0" borderId="0" xfId="0" applyNumberFormat="1" applyAlignment="1">
      <alignment vertical="center"/>
    </xf>
    <xf numFmtId="9" fontId="4" fillId="0" borderId="0" xfId="2" applyFont="1" applyFill="1" applyAlignment="1">
      <alignment vertical="center"/>
    </xf>
    <xf numFmtId="9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0BF1-F7E1-4074-B9E4-A19D7B9D51C1}">
  <dimension ref="A1:V1004"/>
  <sheetViews>
    <sheetView showGridLines="0" tabSelected="1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ColWidth="14.42578125" defaultRowHeight="15" customHeight="1" x14ac:dyDescent="0.25"/>
  <cols>
    <col min="1" max="1" width="1.42578125" customWidth="1"/>
    <col min="2" max="2" width="23.85546875" customWidth="1"/>
    <col min="3" max="3" width="79.85546875" style="29" customWidth="1"/>
    <col min="4" max="4" width="14" customWidth="1"/>
    <col min="5" max="5" width="30.85546875" customWidth="1"/>
    <col min="6" max="6" width="11.28515625" bestFit="1" customWidth="1"/>
    <col min="7" max="22" width="8.7109375" customWidth="1"/>
  </cols>
  <sheetData>
    <row r="1" spans="1:22" ht="9" customHeight="1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" customHeight="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8.25" customHeigh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2" customHeight="1" x14ac:dyDescent="0.25">
      <c r="A4" s="1"/>
      <c r="B4" s="1"/>
      <c r="C4" s="4" t="s">
        <v>0</v>
      </c>
      <c r="D4" s="5" t="s"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2" customHeight="1" x14ac:dyDescent="0.25">
      <c r="A5" s="1"/>
      <c r="B5" s="1"/>
      <c r="C5" s="2"/>
      <c r="D5" s="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2" customHeight="1" x14ac:dyDescent="0.25">
      <c r="A6" s="1"/>
      <c r="B6" s="7"/>
      <c r="C6" s="8" t="s">
        <v>2</v>
      </c>
      <c r="D6" s="9">
        <v>350000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0.25" customHeight="1" x14ac:dyDescent="0.25">
      <c r="A7" s="1"/>
      <c r="B7" s="10"/>
      <c r="C7" s="8" t="s">
        <v>3</v>
      </c>
      <c r="D7" s="11">
        <f>70000*12</f>
        <v>840000</v>
      </c>
      <c r="E7" s="1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0.25" customHeight="1" x14ac:dyDescent="0.25">
      <c r="A8" s="1"/>
      <c r="B8" s="12" t="s">
        <v>4</v>
      </c>
      <c r="C8" s="8"/>
      <c r="D8" s="11"/>
      <c r="E8" s="1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2" customHeight="1" x14ac:dyDescent="0.25">
      <c r="A9" s="1"/>
      <c r="B9" s="13" t="s">
        <v>5</v>
      </c>
      <c r="C9" s="14" t="s">
        <v>6</v>
      </c>
      <c r="D9" s="1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2" customHeight="1" x14ac:dyDescent="0.25">
      <c r="A10" s="1"/>
      <c r="B10" s="15">
        <v>0.35</v>
      </c>
      <c r="C10" s="2" t="s">
        <v>7</v>
      </c>
      <c r="D10" s="11">
        <f t="shared" ref="D10:D15" si="0">$D$7*$B10</f>
        <v>294000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2" customHeight="1" x14ac:dyDescent="0.25">
      <c r="A11" s="1"/>
      <c r="B11" s="15">
        <v>0.2</v>
      </c>
      <c r="C11" s="2" t="s">
        <v>8</v>
      </c>
      <c r="D11" s="11">
        <f t="shared" si="0"/>
        <v>168000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2" customHeight="1" x14ac:dyDescent="0.25">
      <c r="A12" s="1"/>
      <c r="B12" s="15">
        <v>0.15</v>
      </c>
      <c r="C12" s="2" t="s">
        <v>9</v>
      </c>
      <c r="D12" s="11">
        <f t="shared" si="0"/>
        <v>126000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2" customHeight="1" x14ac:dyDescent="0.25">
      <c r="A13" s="1"/>
      <c r="B13" s="15">
        <v>0.1</v>
      </c>
      <c r="C13" s="2" t="s">
        <v>10</v>
      </c>
      <c r="D13" s="11">
        <f t="shared" si="0"/>
        <v>84000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2" customHeight="1" x14ac:dyDescent="0.25">
      <c r="A14" s="1"/>
      <c r="B14" s="15">
        <v>0.1</v>
      </c>
      <c r="C14" s="2" t="s">
        <v>11</v>
      </c>
      <c r="D14" s="11">
        <f t="shared" si="0"/>
        <v>84000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2" customHeight="1" x14ac:dyDescent="0.25">
      <c r="A15" s="1"/>
      <c r="B15" s="15">
        <v>0.1</v>
      </c>
      <c r="C15" s="16" t="s">
        <v>12</v>
      </c>
      <c r="D15" s="11">
        <f t="shared" si="0"/>
        <v>84000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2" customHeight="1" x14ac:dyDescent="0.25">
      <c r="A16" s="1"/>
      <c r="B16" s="17">
        <f>SUM(B10:B15)</f>
        <v>1</v>
      </c>
      <c r="C16" s="5" t="s">
        <v>13</v>
      </c>
      <c r="D16" s="18">
        <f>SUM(D10:D15)</f>
        <v>840000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4.25" customHeight="1" x14ac:dyDescent="0.25">
      <c r="A17" s="1"/>
      <c r="B17" s="1"/>
      <c r="C17" s="19"/>
      <c r="D17" s="1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2" customHeight="1" x14ac:dyDescent="0.25">
      <c r="A18" s="1"/>
      <c r="B18" s="1"/>
      <c r="C18" s="14" t="s">
        <v>14</v>
      </c>
      <c r="D18" s="1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2" customHeight="1" x14ac:dyDescent="0.25">
      <c r="A19" s="1"/>
      <c r="B19" s="20"/>
      <c r="C19" s="2" t="s">
        <v>15</v>
      </c>
      <c r="D19" s="11">
        <f>IF((20%*D6)&lt;500000, 20%*D6, 500000)</f>
        <v>70000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2" customHeight="1" x14ac:dyDescent="0.25">
      <c r="A20" s="1"/>
      <c r="B20" s="20"/>
      <c r="C20" s="2" t="s">
        <v>16</v>
      </c>
      <c r="D20" s="11">
        <f>8%*(D10+D11+D12)</f>
        <v>47040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2" customHeight="1" x14ac:dyDescent="0.25">
      <c r="A21" s="1"/>
      <c r="B21" s="21"/>
      <c r="C21" s="16" t="s">
        <v>17</v>
      </c>
      <c r="D21" s="11">
        <f>2.5%*D10</f>
        <v>7350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2" customHeight="1" x14ac:dyDescent="0.25">
      <c r="A22" s="1"/>
      <c r="B22" s="21"/>
      <c r="C22" s="2" t="s">
        <v>18</v>
      </c>
      <c r="D22" s="11"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2" customHeight="1" x14ac:dyDescent="0.25">
      <c r="A23" s="1"/>
      <c r="B23" s="21"/>
      <c r="C23" s="2" t="s">
        <v>19</v>
      </c>
      <c r="D23" s="11"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2" customHeight="1" x14ac:dyDescent="0.25">
      <c r="A24" s="1"/>
      <c r="B24" s="21"/>
      <c r="C24" s="16" t="s">
        <v>20</v>
      </c>
      <c r="D24" s="11"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2" customHeight="1" x14ac:dyDescent="0.25">
      <c r="A25" s="1"/>
      <c r="B25" s="1"/>
      <c r="C25" s="5" t="s">
        <v>21</v>
      </c>
      <c r="D25" s="18">
        <f>SUM(D19:D24)</f>
        <v>124390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2" customHeight="1" x14ac:dyDescent="0.25">
      <c r="A26" s="1"/>
      <c r="B26" s="1"/>
      <c r="C26" s="5"/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2" customHeight="1" x14ac:dyDescent="0.25">
      <c r="A27" s="1"/>
      <c r="C27" s="5" t="s">
        <v>22</v>
      </c>
      <c r="D27" s="18">
        <f>D16-D25</f>
        <v>715610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2" customHeight="1" x14ac:dyDescent="0.25">
      <c r="A28" s="1"/>
      <c r="B28" s="22" t="s">
        <v>23</v>
      </c>
      <c r="C28" s="5" t="s">
        <v>24</v>
      </c>
      <c r="D28" s="18">
        <f>IF(D27&lt;=800000,0%*D27,IF(AND(D27&gt;800000,D27&lt;=3000000),0+(D27-800000)*15%,IF(AND(D27&gt;3000000,D27&lt;=12000000),330000+(D27-3000000)*18%,IF(AND(D27&gt;12000000,D27&lt;=25000000),1950000+(D27-12000000)*21%,IF(AND(D27&gt;25000000,D27&lt;=50000000),4680000+(D27-25000000)*23%,10430000+(D27-50000000)*25%)))))</f>
        <v>0</v>
      </c>
      <c r="E28" s="1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2" customHeight="1" x14ac:dyDescent="0.25">
      <c r="A29" s="1"/>
      <c r="B29" s="23" t="s">
        <v>25</v>
      </c>
      <c r="C29" s="5"/>
      <c r="D29" s="1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2" customHeight="1" x14ac:dyDescent="0.25">
      <c r="A30" s="1"/>
      <c r="B30" s="23" t="s">
        <v>26</v>
      </c>
      <c r="C30" s="5" t="s">
        <v>27</v>
      </c>
      <c r="D30" s="1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2" customHeight="1" x14ac:dyDescent="0.25">
      <c r="A31" s="1"/>
      <c r="B31" s="23" t="s">
        <v>28</v>
      </c>
      <c r="C31" s="2" t="s">
        <v>29</v>
      </c>
      <c r="D31" s="24">
        <f>D28/12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2" customHeight="1" x14ac:dyDescent="0.25">
      <c r="A32" s="1"/>
      <c r="B32" s="23" t="s">
        <v>30</v>
      </c>
      <c r="C32" s="2" t="s">
        <v>31</v>
      </c>
      <c r="D32" s="11">
        <f>D20/12</f>
        <v>3920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" customHeight="1" x14ac:dyDescent="0.25">
      <c r="A33" s="1"/>
      <c r="B33" s="23" t="s">
        <v>32</v>
      </c>
      <c r="C33" s="2" t="s">
        <v>33</v>
      </c>
      <c r="D33" s="11">
        <f>D21/12</f>
        <v>612.5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2" customHeight="1" x14ac:dyDescent="0.25">
      <c r="A34" s="1"/>
      <c r="B34" s="23" t="s">
        <v>34</v>
      </c>
      <c r="C34" s="5" t="s">
        <v>35</v>
      </c>
      <c r="D34" s="18">
        <f>SUM(D31:D33)</f>
        <v>4532.5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" customHeight="1" x14ac:dyDescent="0.25">
      <c r="A35" s="1"/>
      <c r="B35" s="1"/>
      <c r="C35" s="2"/>
      <c r="D35" s="1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2" customHeight="1" x14ac:dyDescent="0.25">
      <c r="A36" s="1"/>
      <c r="B36" s="1"/>
      <c r="C36" s="5" t="s">
        <v>36</v>
      </c>
      <c r="D36" s="18">
        <f>D7/12</f>
        <v>70000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" customHeight="1" x14ac:dyDescent="0.25">
      <c r="A37" s="1"/>
      <c r="B37" s="1"/>
      <c r="C37" s="5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" customHeight="1" x14ac:dyDescent="0.25">
      <c r="A38" s="1"/>
      <c r="B38" s="1"/>
      <c r="C38" s="5" t="s">
        <v>37</v>
      </c>
      <c r="D38" s="18">
        <f>D36-D34</f>
        <v>65467.5</v>
      </c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" customHeight="1" x14ac:dyDescent="0.25">
      <c r="A39" s="1"/>
      <c r="B39" s="1"/>
      <c r="C39" s="2"/>
      <c r="D39" s="1"/>
      <c r="E39" s="2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" customHeight="1" x14ac:dyDescent="0.25">
      <c r="A40" s="1"/>
      <c r="B40" s="1"/>
      <c r="C40" s="5" t="s">
        <v>38</v>
      </c>
      <c r="D40" s="26">
        <f>D31/D36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" customHeight="1" x14ac:dyDescent="0.25">
      <c r="A44" s="1"/>
      <c r="B44" s="1"/>
      <c r="C44" s="2"/>
      <c r="D44" s="27"/>
      <c r="E44" s="28"/>
      <c r="F44" s="2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" customHeight="1" x14ac:dyDescent="0.25">
      <c r="A45" s="1"/>
      <c r="B45" s="1"/>
      <c r="C45" s="2"/>
      <c r="D45" s="27"/>
      <c r="E45" s="28"/>
      <c r="F45" s="2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" customHeight="1" x14ac:dyDescent="0.25">
      <c r="A46" s="1"/>
      <c r="B46" s="1"/>
      <c r="C46" s="2"/>
      <c r="D46" s="27"/>
      <c r="E46" s="28"/>
      <c r="F46" s="2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" customHeight="1" x14ac:dyDescent="0.25">
      <c r="A47" s="1"/>
      <c r="B47" s="1"/>
      <c r="C47" s="2"/>
      <c r="D47" s="27"/>
      <c r="E47" s="28"/>
      <c r="F47" s="2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" customHeight="1" x14ac:dyDescent="0.25">
      <c r="A48" s="1"/>
      <c r="B48" s="1"/>
      <c r="C48" s="2"/>
      <c r="D48" s="27"/>
      <c r="E48" s="28"/>
      <c r="F48" s="2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" customHeight="1" x14ac:dyDescent="0.25">
      <c r="A49" s="1"/>
      <c r="B49" s="1"/>
      <c r="C49" s="2"/>
      <c r="D49" s="27"/>
      <c r="E49" s="28"/>
      <c r="F49" s="2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" customHeight="1" x14ac:dyDescent="0.2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" customHeight="1" x14ac:dyDescent="0.25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" customHeight="1" x14ac:dyDescent="0.25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" customHeight="1" x14ac:dyDescent="0.2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" customHeight="1" x14ac:dyDescent="0.25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" customHeight="1" x14ac:dyDescent="0.25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" customHeight="1" x14ac:dyDescent="0.25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" customHeight="1" x14ac:dyDescent="0.25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" customHeight="1" x14ac:dyDescent="0.25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" customHeight="1" x14ac:dyDescent="0.25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" customHeight="1" x14ac:dyDescent="0.25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" customHeight="1" x14ac:dyDescent="0.25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" customHeight="1" x14ac:dyDescent="0.25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" customHeight="1" x14ac:dyDescent="0.2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" customHeight="1" x14ac:dyDescent="0.25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" customHeight="1" x14ac:dyDescent="0.25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" customHeight="1" x14ac:dyDescent="0.25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" customHeight="1" x14ac:dyDescent="0.25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" customHeight="1" x14ac:dyDescent="0.25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" customHeight="1" x14ac:dyDescent="0.25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" customHeight="1" x14ac:dyDescent="0.25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" customHeight="1" x14ac:dyDescent="0.25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" customHeight="1" x14ac:dyDescent="0.25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" customHeight="1" x14ac:dyDescent="0.2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" customHeight="1" x14ac:dyDescent="0.25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" customHeight="1" x14ac:dyDescent="0.25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" customHeight="1" x14ac:dyDescent="0.25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" customHeight="1" x14ac:dyDescent="0.25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" customHeight="1" x14ac:dyDescent="0.25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" customHeight="1" x14ac:dyDescent="0.25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" customHeight="1" x14ac:dyDescent="0.25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" customHeight="1" x14ac:dyDescent="0.25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" customHeight="1" x14ac:dyDescent="0.25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" customHeight="1" x14ac:dyDescent="0.2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" customHeight="1" x14ac:dyDescent="0.25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" customHeight="1" x14ac:dyDescent="0.25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" customHeight="1" x14ac:dyDescent="0.25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" customHeight="1" x14ac:dyDescent="0.25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" customHeight="1" x14ac:dyDescent="0.25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" customHeight="1" x14ac:dyDescent="0.25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" customHeight="1" x14ac:dyDescent="0.25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" customHeight="1" x14ac:dyDescent="0.25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" customHeight="1" x14ac:dyDescent="0.25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" customHeight="1" x14ac:dyDescent="0.2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" customHeight="1" x14ac:dyDescent="0.25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" customHeight="1" x14ac:dyDescent="0.25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" customHeight="1" x14ac:dyDescent="0.25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" customHeight="1" x14ac:dyDescent="0.25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" customHeight="1" x14ac:dyDescent="0.25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" customHeight="1" x14ac:dyDescent="0.25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" customHeight="1" x14ac:dyDescent="0.25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" customHeight="1" x14ac:dyDescent="0.25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" customHeight="1" x14ac:dyDescent="0.25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" customHeight="1" x14ac:dyDescent="0.2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" customHeight="1" x14ac:dyDescent="0.25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" customHeight="1" x14ac:dyDescent="0.25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" customHeight="1" x14ac:dyDescent="0.25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" customHeight="1" x14ac:dyDescent="0.25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" customHeight="1" x14ac:dyDescent="0.25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" customHeight="1" x14ac:dyDescent="0.25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" customHeight="1" x14ac:dyDescent="0.25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" customHeight="1" x14ac:dyDescent="0.25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" customHeight="1" x14ac:dyDescent="0.25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" customHeight="1" x14ac:dyDescent="0.2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" customHeight="1" x14ac:dyDescent="0.25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" customHeight="1" x14ac:dyDescent="0.25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" customHeight="1" x14ac:dyDescent="0.25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" customHeight="1" x14ac:dyDescent="0.25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" customHeight="1" x14ac:dyDescent="0.25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" customHeight="1" x14ac:dyDescent="0.25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" customHeight="1" x14ac:dyDescent="0.25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" customHeight="1" x14ac:dyDescent="0.25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" customHeight="1" x14ac:dyDescent="0.25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" customHeight="1" x14ac:dyDescent="0.2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" customHeight="1" x14ac:dyDescent="0.25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" customHeight="1" x14ac:dyDescent="0.25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" customHeight="1" x14ac:dyDescent="0.25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" customHeight="1" x14ac:dyDescent="0.25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" customHeight="1" x14ac:dyDescent="0.25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" customHeight="1" x14ac:dyDescent="0.25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" customHeight="1" x14ac:dyDescent="0.25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" customHeight="1" x14ac:dyDescent="0.25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" customHeight="1" x14ac:dyDescent="0.25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" customHeight="1" x14ac:dyDescent="0.2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2" customHeight="1" x14ac:dyDescent="0.25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2" customHeight="1" x14ac:dyDescent="0.25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2" customHeight="1" x14ac:dyDescent="0.25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2" customHeight="1" x14ac:dyDescent="0.25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2" customHeight="1" x14ac:dyDescent="0.25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2" customHeight="1" x14ac:dyDescent="0.25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2" customHeight="1" x14ac:dyDescent="0.25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2" customHeight="1" x14ac:dyDescent="0.25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2" customHeight="1" x14ac:dyDescent="0.25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2" customHeight="1" x14ac:dyDescent="0.25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2" customHeight="1" x14ac:dyDescent="0.25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2" customHeight="1" x14ac:dyDescent="0.25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2" customHeight="1" x14ac:dyDescent="0.25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2" customHeight="1" x14ac:dyDescent="0.25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2" customHeight="1" x14ac:dyDescent="0.25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2" customHeight="1" x14ac:dyDescent="0.25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12" customHeight="1" x14ac:dyDescent="0.25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12" customHeight="1" x14ac:dyDescent="0.25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12" customHeight="1" x14ac:dyDescent="0.25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</sheetData>
  <mergeCells count="1">
    <mergeCell ref="B6:B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PAYE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 TAIWO</dc:creator>
  <cp:lastModifiedBy>SOLA TAIWO</cp:lastModifiedBy>
  <dcterms:created xsi:type="dcterms:W3CDTF">2025-10-08T20:45:33Z</dcterms:created>
  <dcterms:modified xsi:type="dcterms:W3CDTF">2025-10-08T20:47:04Z</dcterms:modified>
</cp:coreProperties>
</file>